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930" activeTab="0"/>
  </bookViews>
  <sheets>
    <sheet name="Красносел" sheetId="1" r:id="rId1"/>
  </sheets>
  <definedNames>
    <definedName name="_Date_">#REF!</definedName>
    <definedName name="_Otchet_Period_Source__AT_ObjectName">#REF!</definedName>
    <definedName name="_Otchet_Period_Sourse__AT_ObjectName">#REF!</definedName>
    <definedName name="_Period_">#REF!</definedName>
    <definedName name="FormSectionFormCode">#REF!</definedName>
    <definedName name="Z_0BA63BCC_73FA_4351_B366_1240F995587C_.wvu.PrintArea" localSheetId="0" hidden="1">'Красносел'!$A$1:$E$54</definedName>
    <definedName name="Z_5B7BA933_6945_40F5_AD2A_281857E41BE5_.wvu.PrintArea" localSheetId="0" hidden="1">'Красносел'!$A$1:$E$54</definedName>
    <definedName name="Z_7D2E353A_17BC_4C2C_B9D7_C3A8312A8AE9_.wvu.PrintArea" localSheetId="0" hidden="1">'Красносел'!$A$1:$E$54</definedName>
    <definedName name="Z_A1233094_41EC_4A3D_90F4_6AE98AFB90D6_.wvu.PrintArea" localSheetId="0" hidden="1">'Красносел'!$A$1:$E$54</definedName>
    <definedName name="Z_A678CE45_4E8F_498B_B4FA_B9AE8DC2B7E6_.wvu.PrintArea" localSheetId="0" hidden="1">'Красносел'!$A$1:$E$54</definedName>
    <definedName name="Z_CABD1222_DB09_4906_A896_EC53B3192074_.wvu.PrintArea" localSheetId="0" hidden="1">'Красносел'!$A$1:$E$54</definedName>
    <definedName name="_xlnm.Print_Area" localSheetId="0">'Красносел'!$A$1:$E$54</definedName>
  </definedNames>
  <calcPr fullCalcOnLoad="1"/>
</workbook>
</file>

<file path=xl/sharedStrings.xml><?xml version="1.0" encoding="utf-8"?>
<sst xmlns="http://schemas.openxmlformats.org/spreadsheetml/2006/main" count="94" uniqueCount="91">
  <si>
    <t>0600</t>
  </si>
  <si>
    <t>Охрана окружающей среды</t>
  </si>
  <si>
    <t>0700</t>
  </si>
  <si>
    <t>Образование</t>
  </si>
  <si>
    <t>0800</t>
  </si>
  <si>
    <t>ВСЕГО РАСХОДОВ</t>
  </si>
  <si>
    <t>0400</t>
  </si>
  <si>
    <t>Национальная экономика</t>
  </si>
  <si>
    <t>0900</t>
  </si>
  <si>
    <t>1000</t>
  </si>
  <si>
    <t>Социальная политика</t>
  </si>
  <si>
    <t>0500</t>
  </si>
  <si>
    <t>Жилищно-коммунальное хозяйство</t>
  </si>
  <si>
    <t>0300</t>
  </si>
  <si>
    <t>Национальная безопасность и правоохранительная деятельность</t>
  </si>
  <si>
    <t>-</t>
  </si>
  <si>
    <t>0100</t>
  </si>
  <si>
    <t>Общегосударственные вопросы</t>
  </si>
  <si>
    <t>тыс. руб.</t>
  </si>
  <si>
    <t>Код по бюджетной классификации</t>
  </si>
  <si>
    <t>Наименование показателя</t>
  </si>
  <si>
    <t>1100</t>
  </si>
  <si>
    <t>0102</t>
  </si>
  <si>
    <t>Резервный фонд</t>
  </si>
  <si>
    <t>0309</t>
  </si>
  <si>
    <t>1003</t>
  </si>
  <si>
    <t>0502</t>
  </si>
  <si>
    <t>Коммунальное хозяйство</t>
  </si>
  <si>
    <t>0104</t>
  </si>
  <si>
    <t>План</t>
  </si>
  <si>
    <t>0501</t>
  </si>
  <si>
    <t>0200</t>
  </si>
  <si>
    <t>Мобилизационная и вневойсковая подготовка</t>
  </si>
  <si>
    <t>0310</t>
  </si>
  <si>
    <t xml:space="preserve"> </t>
  </si>
  <si>
    <t>000 0000 000000 000 960</t>
  </si>
  <si>
    <t>0405</t>
  </si>
  <si>
    <t>0707</t>
  </si>
  <si>
    <t>0801</t>
  </si>
  <si>
    <t>Другие общегосударственные вопросы</t>
  </si>
  <si>
    <t>Другие вопросы в области национальной экономки</t>
  </si>
  <si>
    <t>Культура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</si>
  <si>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</si>
  <si>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гос. власти субъектов РФ, местных Администраций</t>
  </si>
  <si>
    <t>Национальная оборона</t>
  </si>
  <si>
    <t>0203</t>
  </si>
  <si>
    <t>Предуп и лик.посл-й ЧС природного и техногенного характера, гражданская оборона</t>
  </si>
  <si>
    <t>Обеспечение пожарной безопасности</t>
  </si>
  <si>
    <t>Сельское хозяйство и рыболовство</t>
  </si>
  <si>
    <t>0412</t>
  </si>
  <si>
    <t>Жилищное хозяйство</t>
  </si>
  <si>
    <t>Молодежная политика и оздоровление детей</t>
  </si>
  <si>
    <t>0908</t>
  </si>
  <si>
    <t>Физическая культура и спорт</t>
  </si>
  <si>
    <t>Социальное обеспечение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</si>
  <si>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</si>
  <si>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</si>
  <si>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Красносельцевского сельского поселения                                          Н.А. Кузнецова</t>
  </si>
  <si>
    <t>0503</t>
  </si>
  <si>
    <t>Благоустройство</t>
  </si>
  <si>
    <t>0401</t>
  </si>
  <si>
    <t>Общеэкономические вопросы</t>
  </si>
  <si>
    <t>Культура, кинематография</t>
  </si>
  <si>
    <t>Здравоохранение</t>
  </si>
  <si>
    <t>1200</t>
  </si>
  <si>
    <t>1400</t>
  </si>
  <si>
    <t>Межбюдетные трансферты общего характера бюджетам субъектов Российской Федерации и муниципальных образований</t>
  </si>
  <si>
    <t>Средства массовой информации</t>
  </si>
  <si>
    <t>1300</t>
  </si>
  <si>
    <t>Обслуживание государственного и муниципального долга</t>
  </si>
  <si>
    <t>1102</t>
  </si>
  <si>
    <t>Массовый спорт</t>
  </si>
  <si>
    <t>1204</t>
  </si>
  <si>
    <t>Другие вопросы в области средств массовой информации</t>
  </si>
  <si>
    <t>1301</t>
  </si>
  <si>
    <t>Обслуживание государственного внутреннего и муниципального долга</t>
  </si>
  <si>
    <t>1403</t>
  </si>
  <si>
    <t>Прочие межбюджетные трансферты общего характера</t>
  </si>
  <si>
    <t>1001</t>
  </si>
  <si>
    <t>Пенсионное обеспечение</t>
  </si>
  <si>
    <t>0111</t>
  </si>
  <si>
    <t>0113</t>
  </si>
  <si>
    <t>Исполнение</t>
  </si>
  <si>
    <t>% испонения</t>
  </si>
  <si>
    <t>Приложение № 4 к решению</t>
  </si>
  <si>
    <t>0409</t>
  </si>
  <si>
    <t>Дорожное хозяйство</t>
  </si>
  <si>
    <t>0107</t>
  </si>
  <si>
    <t>Обеспечение проведения выборов и референдумов</t>
  </si>
  <si>
    <t>Исполнение расходов по разделам и подразделам классификации расходов бюджета Красносельцевского сельского поселения за 2013 год</t>
  </si>
  <si>
    <t>Красносельцевской сельской Думы от 28.05.2014 г. № 69/195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</si>
</sst>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1" fontId="8" fillId="0" borderId="10" xfId="0" applyNumberFormat="1" applyFont="1" applyFill="1" applyBorder="1" applyAlignment="1" applyProtection="1">
      <alignment horizontal="center" vertical="center" wrapText="1"/>
      <protection/>
    </xf>
    <xf numFmtId="171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171" fontId="6" fillId="0" borderId="10" xfId="0" applyNumberFormat="1" applyFont="1" applyFill="1" applyBorder="1" applyAlignment="1" applyProtection="1">
      <alignment horizontal="center" vertical="center"/>
      <protection locked="0"/>
    </xf>
    <xf numFmtId="171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17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/>
    </xf>
    <xf numFmtId="166" fontId="7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66" fontId="2" fillId="0" borderId="0" xfId="0" applyNumberFormat="1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166" fontId="2" fillId="0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Border="1" applyAlignment="1" applyProtection="1">
      <alignment horizontal="left" vertical="top" wrapText="1"/>
      <protection locked="0"/>
    </xf>
    <xf numFmtId="166" fontId="2" fillId="0" borderId="11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7"/>
  <sheetViews>
    <sheetView showGridLines="0" tabSelected="1" view="pageBreakPreview" zoomScale="120" zoomScaleSheetLayoutView="120" zoomScalePageLayoutView="0" workbookViewId="0" topLeftCell="A1">
      <selection activeCell="E4" sqref="E4"/>
    </sheetView>
  </sheetViews>
  <sheetFormatPr defaultColWidth="9.00390625" defaultRowHeight="12.75"/>
  <cols>
    <col min="1" max="1" width="13.75390625" style="31" customWidth="1"/>
    <col min="2" max="2" width="60.75390625" style="32" customWidth="1"/>
    <col min="3" max="3" width="11.25390625" style="33" customWidth="1"/>
    <col min="4" max="5" width="11.25390625" style="34" customWidth="1"/>
    <col min="6" max="16384" width="9.125" style="30" customWidth="1"/>
  </cols>
  <sheetData>
    <row r="1" spans="1:5" s="12" customFormat="1" ht="15">
      <c r="A1" s="11"/>
      <c r="C1" s="38" t="s">
        <v>84</v>
      </c>
      <c r="D1" s="38"/>
      <c r="E1" s="38"/>
    </row>
    <row r="2" spans="1:5" s="12" customFormat="1" ht="36" customHeight="1">
      <c r="A2" s="11"/>
      <c r="C2" s="39" t="s">
        <v>90</v>
      </c>
      <c r="D2" s="39"/>
      <c r="E2" s="39"/>
    </row>
    <row r="3" spans="1:5" s="12" customFormat="1" ht="15">
      <c r="A3" s="11"/>
      <c r="C3" s="13"/>
      <c r="D3" s="13"/>
      <c r="E3" s="13"/>
    </row>
    <row r="4" spans="1:5" s="12" customFormat="1" ht="15">
      <c r="A4" s="11"/>
      <c r="B4" s="41" t="s">
        <v>89</v>
      </c>
      <c r="C4" s="41"/>
      <c r="D4" s="41"/>
      <c r="E4" s="13"/>
    </row>
    <row r="5" spans="1:5" s="12" customFormat="1" ht="15">
      <c r="A5" s="11"/>
      <c r="B5" s="41"/>
      <c r="C5" s="41"/>
      <c r="D5" s="41"/>
      <c r="E5" s="13"/>
    </row>
    <row r="6" spans="1:5" s="12" customFormat="1" ht="15">
      <c r="A6" s="14"/>
      <c r="B6" s="15"/>
      <c r="C6" s="40" t="s">
        <v>18</v>
      </c>
      <c r="D6" s="40"/>
      <c r="E6" s="40"/>
    </row>
    <row r="7" spans="1:5" s="35" customFormat="1" ht="33.75">
      <c r="A7" s="16" t="s">
        <v>19</v>
      </c>
      <c r="B7" s="17" t="s">
        <v>20</v>
      </c>
      <c r="C7" s="18" t="s">
        <v>29</v>
      </c>
      <c r="D7" s="17" t="s">
        <v>82</v>
      </c>
      <c r="E7" s="17" t="s">
        <v>83</v>
      </c>
    </row>
    <row r="8" spans="1:5" s="23" customFormat="1" ht="10.5">
      <c r="A8" s="19" t="s">
        <v>16</v>
      </c>
      <c r="B8" s="20" t="s">
        <v>17</v>
      </c>
      <c r="C8" s="21">
        <f>SUM(C9:C14)</f>
        <v>3745.2</v>
      </c>
      <c r="D8" s="21">
        <f>SUM(D9:D14)</f>
        <v>3623.2999999999997</v>
      </c>
      <c r="E8" s="22">
        <f aca="true" t="shared" si="0" ref="E8:E42">D8/C8*100</f>
        <v>96.74516714728185</v>
      </c>
    </row>
    <row r="9" spans="1:5" s="23" customFormat="1" ht="22.5">
      <c r="A9" s="16" t="s">
        <v>22</v>
      </c>
      <c r="B9" s="24" t="s">
        <v>42</v>
      </c>
      <c r="C9" s="8">
        <v>700</v>
      </c>
      <c r="D9" s="8">
        <v>699.2</v>
      </c>
      <c r="E9" s="22">
        <f t="shared" si="0"/>
        <v>99.88571428571429</v>
      </c>
    </row>
    <row r="10" spans="1:5" s="23" customFormat="1" ht="22.5">
      <c r="A10" s="16" t="s">
        <v>55</v>
      </c>
      <c r="B10" s="24" t="s">
        <v>56</v>
      </c>
      <c r="C10" s="8"/>
      <c r="D10" s="8"/>
      <c r="E10" s="22"/>
    </row>
    <row r="11" spans="1:5" s="23" customFormat="1" ht="22.5">
      <c r="A11" s="16" t="s">
        <v>28</v>
      </c>
      <c r="B11" s="24" t="s">
        <v>43</v>
      </c>
      <c r="C11" s="8">
        <v>2304.2</v>
      </c>
      <c r="D11" s="8">
        <v>2227.5</v>
      </c>
      <c r="E11" s="22">
        <f t="shared" si="0"/>
        <v>96.6712958944536</v>
      </c>
    </row>
    <row r="12" spans="1:5" s="23" customFormat="1" ht="11.25">
      <c r="A12" s="16" t="s">
        <v>87</v>
      </c>
      <c r="B12" s="24" t="s">
        <v>88</v>
      </c>
      <c r="C12" s="8"/>
      <c r="D12" s="8"/>
      <c r="E12" s="22"/>
    </row>
    <row r="13" spans="1:5" s="23" customFormat="1" ht="11.25">
      <c r="A13" s="16" t="s">
        <v>80</v>
      </c>
      <c r="B13" s="24" t="s">
        <v>23</v>
      </c>
      <c r="C13" s="8">
        <v>20</v>
      </c>
      <c r="D13" s="8">
        <v>0</v>
      </c>
      <c r="E13" s="22">
        <f t="shared" si="0"/>
        <v>0</v>
      </c>
    </row>
    <row r="14" spans="1:5" s="23" customFormat="1" ht="11.25">
      <c r="A14" s="16" t="s">
        <v>81</v>
      </c>
      <c r="B14" s="24" t="s">
        <v>39</v>
      </c>
      <c r="C14" s="8">
        <v>721</v>
      </c>
      <c r="D14" s="8">
        <v>696.6</v>
      </c>
      <c r="E14" s="22">
        <f t="shared" si="0"/>
        <v>96.61581137309292</v>
      </c>
    </row>
    <row r="15" spans="1:5" s="23" customFormat="1" ht="10.5">
      <c r="A15" s="19" t="s">
        <v>31</v>
      </c>
      <c r="B15" s="5" t="s">
        <v>44</v>
      </c>
      <c r="C15" s="21">
        <f>C16</f>
        <v>70.8</v>
      </c>
      <c r="D15" s="21">
        <f>D16</f>
        <v>66.3</v>
      </c>
      <c r="E15" s="22">
        <f t="shared" si="0"/>
        <v>93.64406779661016</v>
      </c>
    </row>
    <row r="16" spans="1:5" s="23" customFormat="1" ht="11.25">
      <c r="A16" s="16" t="s">
        <v>45</v>
      </c>
      <c r="B16" s="6" t="s">
        <v>32</v>
      </c>
      <c r="C16" s="8">
        <v>70.8</v>
      </c>
      <c r="D16" s="8">
        <v>66.3</v>
      </c>
      <c r="E16" s="22">
        <f t="shared" si="0"/>
        <v>93.64406779661016</v>
      </c>
    </row>
    <row r="17" spans="1:5" s="23" customFormat="1" ht="10.5">
      <c r="A17" s="19" t="s">
        <v>13</v>
      </c>
      <c r="B17" s="20" t="s">
        <v>14</v>
      </c>
      <c r="C17" s="21">
        <f>C18+C19</f>
        <v>442.3</v>
      </c>
      <c r="D17" s="21">
        <f>D18+D19</f>
        <v>381.20000000000005</v>
      </c>
      <c r="E17" s="22">
        <f>D17/C17*100</f>
        <v>86.18584671037758</v>
      </c>
    </row>
    <row r="18" spans="1:5" s="23" customFormat="1" ht="11.25" customHeight="1">
      <c r="A18" s="16" t="s">
        <v>24</v>
      </c>
      <c r="B18" s="24" t="s">
        <v>46</v>
      </c>
      <c r="C18" s="8">
        <v>42.3</v>
      </c>
      <c r="D18" s="8">
        <v>12.1</v>
      </c>
      <c r="E18" s="22">
        <f>D18/C18*100</f>
        <v>28.60520094562648</v>
      </c>
    </row>
    <row r="19" spans="1:5" s="23" customFormat="1" ht="11.25">
      <c r="A19" s="16" t="s">
        <v>33</v>
      </c>
      <c r="B19" s="24" t="s">
        <v>47</v>
      </c>
      <c r="C19" s="8">
        <v>400</v>
      </c>
      <c r="D19" s="8">
        <v>369.1</v>
      </c>
      <c r="E19" s="22">
        <f t="shared" si="0"/>
        <v>92.275</v>
      </c>
    </row>
    <row r="20" spans="1:5" s="23" customFormat="1" ht="10.5">
      <c r="A20" s="19" t="s">
        <v>6</v>
      </c>
      <c r="B20" s="20" t="s">
        <v>7</v>
      </c>
      <c r="C20" s="21">
        <f>C21+C22+C23+C24</f>
        <v>460</v>
      </c>
      <c r="D20" s="21">
        <f>D21+D22+D23+D24</f>
        <v>412</v>
      </c>
      <c r="E20" s="22">
        <f t="shared" si="0"/>
        <v>89.56521739130436</v>
      </c>
    </row>
    <row r="21" spans="1:5" s="23" customFormat="1" ht="11.25">
      <c r="A21" s="16" t="s">
        <v>60</v>
      </c>
      <c r="B21" s="24" t="s">
        <v>61</v>
      </c>
      <c r="C21" s="8"/>
      <c r="D21" s="8"/>
      <c r="E21" s="22"/>
    </row>
    <row r="22" spans="1:5" s="23" customFormat="1" ht="11.25">
      <c r="A22" s="16" t="s">
        <v>36</v>
      </c>
      <c r="B22" s="24" t="s">
        <v>48</v>
      </c>
      <c r="C22" s="25">
        <v>0</v>
      </c>
      <c r="D22" s="25">
        <v>0</v>
      </c>
      <c r="E22" s="22"/>
    </row>
    <row r="23" spans="1:5" s="23" customFormat="1" ht="11.25">
      <c r="A23" s="16" t="s">
        <v>85</v>
      </c>
      <c r="B23" s="24" t="s">
        <v>86</v>
      </c>
      <c r="C23" s="25">
        <v>270</v>
      </c>
      <c r="D23" s="25">
        <v>268</v>
      </c>
      <c r="E23" s="22">
        <f t="shared" si="0"/>
        <v>99.25925925925925</v>
      </c>
    </row>
    <row r="24" spans="1:5" s="23" customFormat="1" ht="11.25">
      <c r="A24" s="16" t="s">
        <v>49</v>
      </c>
      <c r="B24" s="24" t="s">
        <v>40</v>
      </c>
      <c r="C24" s="25">
        <v>190</v>
      </c>
      <c r="D24" s="25">
        <v>144</v>
      </c>
      <c r="E24" s="22">
        <f t="shared" si="0"/>
        <v>75.78947368421053</v>
      </c>
    </row>
    <row r="25" spans="1:5" s="23" customFormat="1" ht="10.5">
      <c r="A25" s="19" t="s">
        <v>11</v>
      </c>
      <c r="B25" s="20" t="s">
        <v>12</v>
      </c>
      <c r="C25" s="21">
        <f>SUM(C26:C28)</f>
        <v>1246.6</v>
      </c>
      <c r="D25" s="21">
        <f>SUM(D26:D28)</f>
        <v>807.8</v>
      </c>
      <c r="E25" s="22">
        <f t="shared" si="0"/>
        <v>64.80025669821916</v>
      </c>
    </row>
    <row r="26" spans="1:5" s="23" customFormat="1" ht="11.25">
      <c r="A26" s="16" t="s">
        <v>30</v>
      </c>
      <c r="B26" s="24" t="s">
        <v>50</v>
      </c>
      <c r="C26" s="8"/>
      <c r="D26" s="8"/>
      <c r="E26" s="22"/>
    </row>
    <row r="27" spans="1:5" s="23" customFormat="1" ht="11.25">
      <c r="A27" s="16" t="s">
        <v>26</v>
      </c>
      <c r="B27" s="24" t="s">
        <v>27</v>
      </c>
      <c r="C27" s="8">
        <v>500</v>
      </c>
      <c r="D27" s="8">
        <v>112.4</v>
      </c>
      <c r="E27" s="22">
        <f t="shared" si="0"/>
        <v>22.48</v>
      </c>
    </row>
    <row r="28" spans="1:5" s="23" customFormat="1" ht="11.25">
      <c r="A28" s="16" t="s">
        <v>58</v>
      </c>
      <c r="B28" s="24" t="s">
        <v>59</v>
      </c>
      <c r="C28" s="8">
        <v>746.6</v>
      </c>
      <c r="D28" s="8">
        <v>695.4</v>
      </c>
      <c r="E28" s="22">
        <f t="shared" si="0"/>
        <v>93.14224484328957</v>
      </c>
    </row>
    <row r="29" spans="1:5" s="23" customFormat="1" ht="10.5">
      <c r="A29" s="19" t="s">
        <v>0</v>
      </c>
      <c r="B29" s="20" t="s">
        <v>1</v>
      </c>
      <c r="C29" s="26"/>
      <c r="D29" s="26"/>
      <c r="E29" s="22"/>
    </row>
    <row r="30" spans="1:5" s="23" customFormat="1" ht="10.5">
      <c r="A30" s="19" t="s">
        <v>2</v>
      </c>
      <c r="B30" s="20" t="s">
        <v>3</v>
      </c>
      <c r="C30" s="21">
        <f>C31</f>
        <v>10</v>
      </c>
      <c r="D30" s="21">
        <f>D31</f>
        <v>9.8</v>
      </c>
      <c r="E30" s="22">
        <f t="shared" si="0"/>
        <v>98.00000000000001</v>
      </c>
    </row>
    <row r="31" spans="1:5" s="23" customFormat="1" ht="11.25">
      <c r="A31" s="16" t="s">
        <v>37</v>
      </c>
      <c r="B31" s="24" t="s">
        <v>51</v>
      </c>
      <c r="C31" s="25">
        <v>10</v>
      </c>
      <c r="D31" s="25">
        <v>9.8</v>
      </c>
      <c r="E31" s="22">
        <f t="shared" si="0"/>
        <v>98.00000000000001</v>
      </c>
    </row>
    <row r="32" spans="1:5" s="23" customFormat="1" ht="10.5">
      <c r="A32" s="19" t="s">
        <v>4</v>
      </c>
      <c r="B32" s="20" t="s">
        <v>62</v>
      </c>
      <c r="C32" s="21">
        <f>C33</f>
        <v>1589.6</v>
      </c>
      <c r="D32" s="21">
        <f>D33</f>
        <v>1354.4</v>
      </c>
      <c r="E32" s="22">
        <f t="shared" si="0"/>
        <v>85.20382486160041</v>
      </c>
    </row>
    <row r="33" spans="1:5" s="23" customFormat="1" ht="11.25">
      <c r="A33" s="16" t="s">
        <v>38</v>
      </c>
      <c r="B33" s="24" t="s">
        <v>41</v>
      </c>
      <c r="C33" s="25">
        <v>1589.6</v>
      </c>
      <c r="D33" s="25">
        <v>1354.4</v>
      </c>
      <c r="E33" s="22">
        <f t="shared" si="0"/>
        <v>85.20382486160041</v>
      </c>
    </row>
    <row r="34" spans="1:5" s="23" customFormat="1" ht="10.5">
      <c r="A34" s="19" t="s">
        <v>8</v>
      </c>
      <c r="B34" s="20" t="s">
        <v>63</v>
      </c>
      <c r="C34" s="21">
        <f>C35</f>
        <v>0</v>
      </c>
      <c r="D34" s="21">
        <f>D35</f>
        <v>0</v>
      </c>
      <c r="E34" s="22"/>
    </row>
    <row r="35" spans="1:5" s="23" customFormat="1" ht="11.25">
      <c r="A35" s="16" t="s">
        <v>52</v>
      </c>
      <c r="B35" s="24" t="s">
        <v>53</v>
      </c>
      <c r="C35" s="25"/>
      <c r="D35" s="25"/>
      <c r="E35" s="22"/>
    </row>
    <row r="36" spans="1:5" s="23" customFormat="1" ht="10.5">
      <c r="A36" s="19" t="s">
        <v>9</v>
      </c>
      <c r="B36" s="20" t="s">
        <v>10</v>
      </c>
      <c r="C36" s="21">
        <f>C37+C38</f>
        <v>378</v>
      </c>
      <c r="D36" s="21">
        <f>D37+D38</f>
        <v>0</v>
      </c>
      <c r="E36" s="22">
        <f t="shared" si="0"/>
        <v>0</v>
      </c>
    </row>
    <row r="37" spans="1:5" s="23" customFormat="1" ht="11.25">
      <c r="A37" s="16" t="s">
        <v>78</v>
      </c>
      <c r="B37" s="24" t="s">
        <v>79</v>
      </c>
      <c r="C37" s="10"/>
      <c r="D37" s="10"/>
      <c r="E37" s="22"/>
    </row>
    <row r="38" spans="1:5" s="23" customFormat="1" ht="11.25">
      <c r="A38" s="16" t="s">
        <v>25</v>
      </c>
      <c r="B38" s="24" t="s">
        <v>54</v>
      </c>
      <c r="C38" s="25">
        <v>378</v>
      </c>
      <c r="D38" s="25">
        <v>0</v>
      </c>
      <c r="E38" s="22">
        <f t="shared" si="0"/>
        <v>0</v>
      </c>
    </row>
    <row r="39" spans="1:5" s="23" customFormat="1" ht="10.5">
      <c r="A39" s="19" t="s">
        <v>21</v>
      </c>
      <c r="B39" s="20" t="s">
        <v>53</v>
      </c>
      <c r="C39" s="21">
        <f>C40</f>
        <v>10</v>
      </c>
      <c r="D39" s="21">
        <f>D40</f>
        <v>10</v>
      </c>
      <c r="E39" s="22">
        <f t="shared" si="0"/>
        <v>100</v>
      </c>
    </row>
    <row r="40" spans="1:5" s="23" customFormat="1" ht="11.25">
      <c r="A40" s="16" t="s">
        <v>70</v>
      </c>
      <c r="B40" s="24" t="s">
        <v>71</v>
      </c>
      <c r="C40" s="10">
        <v>10</v>
      </c>
      <c r="D40" s="10">
        <v>10</v>
      </c>
      <c r="E40" s="22">
        <f t="shared" si="0"/>
        <v>100</v>
      </c>
    </row>
    <row r="41" spans="1:5" s="23" customFormat="1" ht="10.5">
      <c r="A41" s="19" t="s">
        <v>64</v>
      </c>
      <c r="B41" s="20" t="s">
        <v>67</v>
      </c>
      <c r="C41" s="26">
        <f>SUM(C42)</f>
        <v>200</v>
      </c>
      <c r="D41" s="26">
        <f>SUM(D42)</f>
        <v>197.3</v>
      </c>
      <c r="E41" s="22">
        <f t="shared" si="0"/>
        <v>98.65</v>
      </c>
    </row>
    <row r="42" spans="1:5" s="23" customFormat="1" ht="11.25">
      <c r="A42" s="16" t="s">
        <v>72</v>
      </c>
      <c r="B42" s="24" t="s">
        <v>73</v>
      </c>
      <c r="C42" s="25">
        <v>200</v>
      </c>
      <c r="D42" s="25">
        <v>197.3</v>
      </c>
      <c r="E42" s="22">
        <f t="shared" si="0"/>
        <v>98.65</v>
      </c>
    </row>
    <row r="43" spans="1:5" s="23" customFormat="1" ht="10.5">
      <c r="A43" s="19" t="s">
        <v>68</v>
      </c>
      <c r="B43" s="20" t="s">
        <v>69</v>
      </c>
      <c r="C43" s="26">
        <f>SUM(C44)</f>
        <v>0</v>
      </c>
      <c r="D43" s="26">
        <f>SUM(D44)</f>
        <v>0</v>
      </c>
      <c r="E43" s="22"/>
    </row>
    <row r="44" spans="1:5" s="23" customFormat="1" ht="11.25">
      <c r="A44" s="16" t="s">
        <v>74</v>
      </c>
      <c r="B44" s="24" t="s">
        <v>75</v>
      </c>
      <c r="C44" s="25"/>
      <c r="D44" s="25"/>
      <c r="E44" s="22"/>
    </row>
    <row r="45" spans="1:5" s="23" customFormat="1" ht="21">
      <c r="A45" s="19" t="s">
        <v>65</v>
      </c>
      <c r="B45" s="20" t="s">
        <v>66</v>
      </c>
      <c r="C45" s="26">
        <f>SUM(C46)</f>
        <v>0</v>
      </c>
      <c r="D45" s="26">
        <f>SUM(D46)</f>
        <v>0</v>
      </c>
      <c r="E45" s="22"/>
    </row>
    <row r="46" spans="1:5" s="23" customFormat="1" ht="11.25">
      <c r="A46" s="16" t="s">
        <v>76</v>
      </c>
      <c r="B46" s="24" t="s">
        <v>77</v>
      </c>
      <c r="C46" s="25"/>
      <c r="D46" s="25"/>
      <c r="E46" s="22"/>
    </row>
    <row r="47" spans="1:5" s="23" customFormat="1" ht="21">
      <c r="A47" s="19" t="s">
        <v>35</v>
      </c>
      <c r="B47" s="27" t="s">
        <v>5</v>
      </c>
      <c r="C47" s="21">
        <f>C8+C15+C17+C20+C25+C29+C30+C32+C34+C36+C39+C41+C43+C45</f>
        <v>8152.5</v>
      </c>
      <c r="D47" s="21">
        <f>D8+D15+D17+D20+D25+D29+D30+D32+D34+D36+D39+D41+D43+D45</f>
        <v>6862.100000000001</v>
      </c>
      <c r="E47" s="22">
        <f>D47/C47*100</f>
        <v>84.17172646427477</v>
      </c>
    </row>
    <row r="48" spans="1:5" s="23" customFormat="1" ht="10.5">
      <c r="A48" s="7"/>
      <c r="B48" s="28"/>
      <c r="C48" s="29"/>
      <c r="D48" s="29"/>
      <c r="E48" s="29"/>
    </row>
    <row r="49" spans="1:5" s="23" customFormat="1" ht="10.5">
      <c r="A49" s="7"/>
      <c r="B49" s="28"/>
      <c r="C49" s="29"/>
      <c r="D49" s="29"/>
      <c r="E49" s="29"/>
    </row>
    <row r="50" spans="1:5" s="23" customFormat="1" ht="10.5">
      <c r="A50" s="7"/>
      <c r="B50" s="28"/>
      <c r="C50" s="29"/>
      <c r="D50" s="29"/>
      <c r="E50" s="29"/>
    </row>
    <row r="51" spans="1:5" s="23" customFormat="1" ht="10.5">
      <c r="A51" s="7"/>
      <c r="B51" s="28"/>
      <c r="C51" s="29"/>
      <c r="D51" s="29"/>
      <c r="E51" s="29"/>
    </row>
    <row r="52" spans="1:5" s="1" customFormat="1" ht="14.25">
      <c r="A52" s="2"/>
      <c r="B52" s="3"/>
      <c r="C52" s="4"/>
      <c r="D52" s="9"/>
      <c r="E52" s="9"/>
    </row>
    <row r="53" spans="1:4" s="1" customFormat="1" ht="14.25">
      <c r="A53" s="37" t="s">
        <v>57</v>
      </c>
      <c r="B53" s="37"/>
      <c r="C53" s="37"/>
      <c r="D53" s="37"/>
    </row>
    <row r="54" spans="1:5" ht="15">
      <c r="A54" s="11" t="s">
        <v>34</v>
      </c>
      <c r="C54" s="36"/>
      <c r="D54" s="30"/>
      <c r="E54" s="30"/>
    </row>
    <row r="976" ht="15">
      <c r="C976" s="33" t="s">
        <v>15</v>
      </c>
    </row>
    <row r="1082" ht="15">
      <c r="C1082" s="33" t="s">
        <v>15</v>
      </c>
    </row>
    <row r="1297" ht="15">
      <c r="C1297" s="33" t="s">
        <v>15</v>
      </c>
    </row>
  </sheetData>
  <sheetProtection/>
  <mergeCells count="5">
    <mergeCell ref="A53:D53"/>
    <mergeCell ref="C1:E1"/>
    <mergeCell ref="C2:E2"/>
    <mergeCell ref="C6:E6"/>
    <mergeCell ref="B4:D5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portrait" paperSize="9" scale="8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2013-03-22T05:30:43Z</cp:lastPrinted>
  <dcterms:created xsi:type="dcterms:W3CDTF">1999-10-28T10:18:25Z</dcterms:created>
  <dcterms:modified xsi:type="dcterms:W3CDTF">2014-06-26T04:34:36Z</dcterms:modified>
  <cp:category/>
  <cp:version/>
  <cp:contentType/>
  <cp:contentStatus/>
</cp:coreProperties>
</file>