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930" activeTab="0"/>
  </bookViews>
  <sheets>
    <sheet name="Красносел" sheetId="1" r:id="rId1"/>
  </sheets>
  <definedNames>
    <definedName name="_Date_">#REF!</definedName>
    <definedName name="_Otchet_Period_Source__AT_ObjectName">#REF!</definedName>
    <definedName name="_Otchet_Period_Sourse__AT_ObjectName">#REF!</definedName>
    <definedName name="_Period_">#REF!</definedName>
    <definedName name="FormSectionFormCode">#REF!</definedName>
    <definedName name="Z_0BA63BCC_73FA_4351_B366_1240F995587C_.wvu.PrintArea" localSheetId="0" hidden="1">'Красносел'!$A$1:$E$49</definedName>
    <definedName name="Z_5B7BA933_6945_40F5_AD2A_281857E41BE5_.wvu.PrintArea" localSheetId="0" hidden="1">'Красносел'!$A$1:$E$49</definedName>
    <definedName name="Z_7D2E353A_17BC_4C2C_B9D7_C3A8312A8AE9_.wvu.PrintArea" localSheetId="0" hidden="1">'Красносел'!$A$1:$E$49</definedName>
    <definedName name="Z_A1233094_41EC_4A3D_90F4_6AE98AFB90D6_.wvu.PrintArea" localSheetId="0" hidden="1">'Красносел'!$A$1:$E$49</definedName>
    <definedName name="Z_A678CE45_4E8F_498B_B4FA_B9AE8DC2B7E6_.wvu.PrintArea" localSheetId="0" hidden="1">'Красносел'!$A$1:$E$49</definedName>
    <definedName name="Z_CABD1222_DB09_4906_A896_EC53B3192074_.wvu.PrintArea" localSheetId="0" hidden="1">'Красносел'!$A$1:$E$49</definedName>
    <definedName name="_xlnm.Print_Area" localSheetId="0">'Красносел'!$A$1:$E$49</definedName>
  </definedNames>
  <calcPr fullCalcOnLoad="1"/>
</workbook>
</file>

<file path=xl/sharedStrings.xml><?xml version="1.0" encoding="utf-8"?>
<sst xmlns="http://schemas.openxmlformats.org/spreadsheetml/2006/main" count="89" uniqueCount="87">
  <si>
    <t>000 1 00 00000 00 0000 000</t>
  </si>
  <si>
    <t>000 2 00 00000 00 0000 000</t>
  </si>
  <si>
    <t>000 1 05 00000 00 0000 000</t>
  </si>
  <si>
    <t>000 1 05 03000 01 0000 110</t>
  </si>
  <si>
    <t>000 1 06 00000 00 0000 000</t>
  </si>
  <si>
    <t>БЕЗВОЗМЕЗДНЫЕ ПОСТУПЛЕНИЯ</t>
  </si>
  <si>
    <t>НАЛОГИ НА ПРИБЫЛЬ, ДОХОДЫ</t>
  </si>
  <si>
    <t>000 1 11 00000 00 0000 000</t>
  </si>
  <si>
    <t>Раздел 1. ДОХОДЫ</t>
  </si>
  <si>
    <t>000 8 90 00000 00 0000 000</t>
  </si>
  <si>
    <t>-</t>
  </si>
  <si>
    <t>Земельный налог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</si>
  <si>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</si>
  <si>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</si>
  <si>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</si>
  <si>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Налоги на имущество физических лиц</t>
  </si>
  <si>
    <t>НАЛОГИ НА СОВОКУПНЫЙ ДОХОД</t>
  </si>
  <si>
    <t>НАЛОГИ НА ИМУЩЕСТВО</t>
  </si>
  <si>
    <t>000 1 01 02000 01 0000 110</t>
  </si>
  <si>
    <t>тыс. руб.</t>
  </si>
  <si>
    <t>Код по бюджетной классификации</t>
  </si>
  <si>
    <t>Наименование показателя</t>
  </si>
  <si>
    <t>000 1 06 06000 00 0000 110</t>
  </si>
  <si>
    <t>ВСЕГО ДОХОДОВ</t>
  </si>
  <si>
    <t>000 1 06 01030 10 0000 110</t>
  </si>
  <si>
    <t>План</t>
  </si>
  <si>
    <t xml:space="preserve"> </t>
  </si>
  <si>
    <t>000 1 01 00000 00 0000 000</t>
  </si>
  <si>
    <t>000 2 02 01001 10 0000 151</t>
  </si>
  <si>
    <t>Дотации бюджетам поселений на выравнивание уровня бюджетной обеспеченности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</si>
  <si>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</si>
  <si>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</si>
  <si>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000 2 02 03024 10 0000 151</t>
  </si>
  <si>
    <t>Субвенции бюджетам поселений на выполнение передаваемых полномочий субъектов РФ</t>
  </si>
  <si>
    <t>Глава Красносельцевского сельского поселения                                          Н.А. Кузнецова</t>
  </si>
  <si>
    <t xml:space="preserve">  НАЛОГОВЫЕ И НЕНАЛОГОВЫЕ ДОХОДЫ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</si>
  <si>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</si>
  <si>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</si>
  <si>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</si>
  <si>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</si>
  <si>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</si>
  <si>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</si>
  <si>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</si>
  <si>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Прочие субсидии бюджетам поселений</t>
  </si>
  <si>
    <t>000 2 02 04012 10 0000 151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</si>
  <si>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</si>
  <si>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000 2 02 04999 10 0000 151</t>
  </si>
  <si>
    <t>Прочие межбюджетные трансферты, передаваемые бюджетам поселений</t>
  </si>
  <si>
    <t>000 1 08 00000 00 0000 000</t>
  </si>
  <si>
    <t>ГОСУДАРСТВЕННАЯ ПОШЛИНА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</si>
  <si>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</si>
  <si>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</si>
  <si>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</si>
  <si>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ДОХОДОВ</t>
  </si>
  <si>
    <t>000 1 11 05010 10 0000 120</t>
  </si>
  <si>
    <t>000 1 11 05035 10 0000 120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</si>
  <si>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</si>
  <si>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</si>
  <si>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</si>
  <si>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</t>
  </si>
  <si>
    <t>000 2 02 02077 10 0000 151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</si>
  <si>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</si>
  <si>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000 2 02 02078 10 0000 151</t>
  </si>
  <si>
    <t>Субсидии бюджетам поселений на бюджетные инвестиции для модернизации объектов коммунальной инфраструктуры</t>
  </si>
  <si>
    <t>Приложение № 2 к решению</t>
  </si>
  <si>
    <t>Исполнение</t>
  </si>
  <si>
    <t>% испонения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</si>
  <si>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</si>
  <si>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</si>
  <si>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000 1 16 00000 00 0000 000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</si>
  <si>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</si>
  <si>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</si>
  <si>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ШТРАФЫ, САНКЦИИ, ВОЗМЕЩЕНИЕ УЩЕРБА</t>
  </si>
  <si>
    <t>000 1 17 00000 00 0000 000</t>
  </si>
  <si>
    <t>ПРОЧИЕ НЕНАЛОГОВЫЕ ДОХОДЫ</t>
  </si>
  <si>
    <t>000 1 13 01995 10 0000 130</t>
  </si>
  <si>
    <t>Прочие доходы от оказания платных услуг (работ) получателями средств бюджетов поселений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</si>
  <si>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</si>
  <si>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</si>
  <si>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000 2 02 02041 10 0000 151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</si>
  <si>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</si>
  <si>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Исполнение доходов бюджета по кодам видов доходов, подвидов доходов, классификации операций сектора государственного управления, относящихся к доходам бюджета Красносельцевского сельского поселения за 2013 год</t>
  </si>
  <si>
    <t>000 2 02 02008 10 0000 151</t>
  </si>
  <si>
    <t>000 2 02 02051 10 0000 151</t>
  </si>
  <si>
    <t>Субсидии бюджетам поселений на обеспечение жильем молодых семей</t>
  </si>
  <si>
    <t>Субсидии бюджетам поселений на реализацию федеральных целевых программ</t>
  </si>
  <si>
    <t>Красносельцевской сельской Думы от 28.05.2014 г. № 69/195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</si>
</sst>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3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66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1" fontId="8" fillId="0" borderId="10" xfId="0" applyNumberFormat="1" applyFont="1" applyFill="1" applyBorder="1" applyAlignment="1" applyProtection="1">
      <alignment horizontal="center" vertical="center" wrapText="1"/>
      <protection/>
    </xf>
    <xf numFmtId="17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171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17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166" fontId="7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66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  <protection locked="0"/>
    </xf>
    <xf numFmtId="166" fontId="2" fillId="0" borderId="11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2"/>
  <sheetViews>
    <sheetView showGridLines="0" tabSelected="1" view="pageBreakPreview" zoomScale="130" zoomScaleSheetLayoutView="130" zoomScalePageLayoutView="0" workbookViewId="0" topLeftCell="A1">
      <selection activeCell="B2" sqref="B2"/>
    </sheetView>
  </sheetViews>
  <sheetFormatPr defaultColWidth="9.00390625" defaultRowHeight="12.75"/>
  <cols>
    <col min="1" max="1" width="21.625" style="43" bestFit="1" customWidth="1"/>
    <col min="2" max="2" width="50.00390625" style="44" customWidth="1"/>
    <col min="3" max="3" width="11.25390625" style="45" customWidth="1"/>
    <col min="4" max="4" width="11.25390625" style="46" customWidth="1"/>
    <col min="5" max="5" width="10.75390625" style="46" customWidth="1"/>
    <col min="6" max="16384" width="9.125" style="42" customWidth="1"/>
  </cols>
  <sheetData>
    <row r="1" spans="1:5" s="5" customFormat="1" ht="15">
      <c r="A1" s="4"/>
      <c r="C1" s="50" t="s">
        <v>64</v>
      </c>
      <c r="D1" s="50"/>
      <c r="E1" s="50"/>
    </row>
    <row r="2" spans="1:5" s="5" customFormat="1" ht="33.75" customHeight="1">
      <c r="A2" s="4"/>
      <c r="C2" s="51" t="s">
        <v>86</v>
      </c>
      <c r="D2" s="51"/>
      <c r="E2" s="51"/>
    </row>
    <row r="3" spans="1:5" s="9" customFormat="1" ht="10.5">
      <c r="A3" s="6"/>
      <c r="B3" s="7"/>
      <c r="C3" s="8"/>
      <c r="D3" s="8"/>
      <c r="E3" s="8"/>
    </row>
    <row r="4" spans="1:5" s="5" customFormat="1" ht="15" customHeight="1">
      <c r="A4" s="53" t="s">
        <v>81</v>
      </c>
      <c r="B4" s="53"/>
      <c r="C4" s="53"/>
      <c r="D4" s="53"/>
      <c r="E4" s="53"/>
    </row>
    <row r="5" spans="1:5" s="5" customFormat="1" ht="15.75" customHeight="1">
      <c r="A5" s="53"/>
      <c r="B5" s="53"/>
      <c r="C5" s="53"/>
      <c r="D5" s="53"/>
      <c r="E5" s="53"/>
    </row>
    <row r="6" spans="1:5" s="5" customFormat="1" ht="15">
      <c r="A6" s="10"/>
      <c r="B6" s="11"/>
      <c r="C6" s="52" t="s">
        <v>19</v>
      </c>
      <c r="D6" s="52"/>
      <c r="E6" s="52"/>
    </row>
    <row r="7" spans="1:5" s="47" customFormat="1" ht="22.5">
      <c r="A7" s="12" t="s">
        <v>20</v>
      </c>
      <c r="B7" s="13" t="s">
        <v>21</v>
      </c>
      <c r="C7" s="14" t="s">
        <v>25</v>
      </c>
      <c r="D7" s="13" t="s">
        <v>65</v>
      </c>
      <c r="E7" s="13" t="s">
        <v>66</v>
      </c>
    </row>
    <row r="8" spans="1:5" s="19" customFormat="1" ht="10.5">
      <c r="A8" s="15"/>
      <c r="B8" s="16" t="s">
        <v>8</v>
      </c>
      <c r="C8" s="17"/>
      <c r="D8" s="18"/>
      <c r="E8" s="18"/>
    </row>
    <row r="9" spans="1:5" s="22" customFormat="1" ht="10.5">
      <c r="A9" s="15" t="s">
        <v>0</v>
      </c>
      <c r="B9" s="16" t="s">
        <v>35</v>
      </c>
      <c r="C9" s="20">
        <f>C10+C12+C14+C17+C18+C20+C23+C25+C28+C30</f>
        <v>785.0000000000001</v>
      </c>
      <c r="D9" s="20">
        <f>D10+D12+D14+D17+D18+D20+D23+D25+D28+D30</f>
        <v>837.2</v>
      </c>
      <c r="E9" s="21">
        <f>D9/C9*100</f>
        <v>106.64968152866241</v>
      </c>
    </row>
    <row r="10" spans="1:5" s="25" customFormat="1" ht="11.25">
      <c r="A10" s="23" t="s">
        <v>27</v>
      </c>
      <c r="B10" s="24" t="s">
        <v>6</v>
      </c>
      <c r="C10" s="20">
        <f>C11</f>
        <v>403.1</v>
      </c>
      <c r="D10" s="20">
        <f>D11</f>
        <v>445.6</v>
      </c>
      <c r="E10" s="21">
        <f aca="true" t="shared" si="0" ref="E10:E45">D10/C10*100</f>
        <v>110.54328950632598</v>
      </c>
    </row>
    <row r="11" spans="1:5" s="25" customFormat="1" ht="11.25">
      <c r="A11" s="12" t="s">
        <v>18</v>
      </c>
      <c r="B11" s="26" t="s">
        <v>12</v>
      </c>
      <c r="C11" s="2">
        <v>403.1</v>
      </c>
      <c r="D11" s="2">
        <v>445.6</v>
      </c>
      <c r="E11" s="21">
        <f t="shared" si="0"/>
        <v>110.54328950632598</v>
      </c>
    </row>
    <row r="12" spans="1:5" s="25" customFormat="1" ht="11.25">
      <c r="A12" s="15" t="s">
        <v>2</v>
      </c>
      <c r="B12" s="24" t="s">
        <v>16</v>
      </c>
      <c r="C12" s="20">
        <f>C13</f>
        <v>10.6</v>
      </c>
      <c r="D12" s="20">
        <f>D13</f>
        <v>7.3</v>
      </c>
      <c r="E12" s="21">
        <f t="shared" si="0"/>
        <v>68.86792452830188</v>
      </c>
    </row>
    <row r="13" spans="1:5" s="25" customFormat="1" ht="11.25">
      <c r="A13" s="12" t="s">
        <v>3</v>
      </c>
      <c r="B13" s="26" t="s">
        <v>14</v>
      </c>
      <c r="C13" s="2">
        <v>10.6</v>
      </c>
      <c r="D13" s="2">
        <v>7.3</v>
      </c>
      <c r="E13" s="21">
        <f t="shared" si="0"/>
        <v>68.86792452830188</v>
      </c>
    </row>
    <row r="14" spans="1:5" s="25" customFormat="1" ht="11.25">
      <c r="A14" s="15" t="s">
        <v>4</v>
      </c>
      <c r="B14" s="24" t="s">
        <v>17</v>
      </c>
      <c r="C14" s="20">
        <f>SUM(C15:C16)</f>
        <v>73.6</v>
      </c>
      <c r="D14" s="20">
        <f>SUM(D15:D16)</f>
        <v>90.3</v>
      </c>
      <c r="E14" s="21">
        <f t="shared" si="0"/>
        <v>122.69021739130434</v>
      </c>
    </row>
    <row r="15" spans="1:5" s="25" customFormat="1" ht="11.25">
      <c r="A15" s="12" t="s">
        <v>24</v>
      </c>
      <c r="B15" s="26" t="s">
        <v>15</v>
      </c>
      <c r="C15" s="2">
        <v>17.2</v>
      </c>
      <c r="D15" s="2">
        <v>14</v>
      </c>
      <c r="E15" s="21">
        <f t="shared" si="0"/>
        <v>81.3953488372093</v>
      </c>
    </row>
    <row r="16" spans="1:5" s="25" customFormat="1" ht="11.25">
      <c r="A16" s="12" t="s">
        <v>22</v>
      </c>
      <c r="B16" s="26" t="s">
        <v>11</v>
      </c>
      <c r="C16" s="2">
        <v>56.4</v>
      </c>
      <c r="D16" s="2">
        <v>76.3</v>
      </c>
      <c r="E16" s="21">
        <f t="shared" si="0"/>
        <v>135.2836879432624</v>
      </c>
    </row>
    <row r="17" spans="1:5" s="25" customFormat="1" ht="11.25">
      <c r="A17" s="15" t="s">
        <v>48</v>
      </c>
      <c r="B17" s="16" t="s">
        <v>49</v>
      </c>
      <c r="C17" s="27">
        <v>21.6</v>
      </c>
      <c r="D17" s="27">
        <v>20.3</v>
      </c>
      <c r="E17" s="21">
        <f t="shared" si="0"/>
        <v>93.98148148148148</v>
      </c>
    </row>
    <row r="18" spans="1:5" s="25" customFormat="1" ht="24.75" customHeight="1">
      <c r="A18" s="28" t="s">
        <v>36</v>
      </c>
      <c r="B18" s="29" t="s">
        <v>37</v>
      </c>
      <c r="C18" s="27">
        <f>C19</f>
        <v>0.1</v>
      </c>
      <c r="D18" s="27">
        <f>D19</f>
        <v>0.1</v>
      </c>
      <c r="E18" s="21">
        <f t="shared" si="0"/>
        <v>100</v>
      </c>
    </row>
    <row r="19" spans="1:5" s="25" customFormat="1" ht="22.5">
      <c r="A19" s="13" t="s">
        <v>38</v>
      </c>
      <c r="B19" s="30" t="s">
        <v>39</v>
      </c>
      <c r="C19" s="2">
        <v>0.1</v>
      </c>
      <c r="D19" s="2">
        <v>0.1</v>
      </c>
      <c r="E19" s="21">
        <f t="shared" si="0"/>
        <v>100</v>
      </c>
    </row>
    <row r="20" spans="1:5" s="25" customFormat="1" ht="31.5">
      <c r="A20" s="15" t="s">
        <v>7</v>
      </c>
      <c r="B20" s="16" t="s">
        <v>13</v>
      </c>
      <c r="C20" s="20">
        <f>SUM(C21:C22)</f>
        <v>66</v>
      </c>
      <c r="D20" s="20">
        <f>SUM(D21:D22)</f>
        <v>62.9</v>
      </c>
      <c r="E20" s="21">
        <f t="shared" si="0"/>
        <v>95.3030303030303</v>
      </c>
    </row>
    <row r="21" spans="1:5" s="25" customFormat="1" ht="45.75" customHeight="1">
      <c r="A21" s="12" t="s">
        <v>54</v>
      </c>
      <c r="B21" s="26" t="s">
        <v>56</v>
      </c>
      <c r="C21" s="2">
        <v>35</v>
      </c>
      <c r="D21" s="2">
        <v>5.4</v>
      </c>
      <c r="E21" s="21">
        <f t="shared" si="0"/>
        <v>15.42857142857143</v>
      </c>
    </row>
    <row r="22" spans="1:5" s="25" customFormat="1" ht="45">
      <c r="A22" s="12" t="s">
        <v>55</v>
      </c>
      <c r="B22" s="26" t="s">
        <v>57</v>
      </c>
      <c r="C22" s="2">
        <v>31</v>
      </c>
      <c r="D22" s="2">
        <v>57.5</v>
      </c>
      <c r="E22" s="21">
        <f t="shared" si="0"/>
        <v>185.48387096774192</v>
      </c>
    </row>
    <row r="23" spans="1:5" s="25" customFormat="1" ht="21">
      <c r="A23" s="15" t="s">
        <v>50</v>
      </c>
      <c r="B23" s="16" t="s">
        <v>51</v>
      </c>
      <c r="C23" s="27">
        <f>C24</f>
        <v>0</v>
      </c>
      <c r="D23" s="27">
        <f>D24</f>
        <v>0</v>
      </c>
      <c r="E23" s="21"/>
    </row>
    <row r="24" spans="1:5" s="25" customFormat="1" ht="22.5">
      <c r="A24" s="12" t="s">
        <v>75</v>
      </c>
      <c r="B24" s="26" t="s">
        <v>76</v>
      </c>
      <c r="C24" s="2"/>
      <c r="D24" s="2"/>
      <c r="E24" s="21"/>
    </row>
    <row r="25" spans="1:5" s="25" customFormat="1" ht="21">
      <c r="A25" s="15" t="s">
        <v>52</v>
      </c>
      <c r="B25" s="16" t="s">
        <v>53</v>
      </c>
      <c r="C25" s="20">
        <f>C26+C27</f>
        <v>210</v>
      </c>
      <c r="D25" s="20">
        <f>D26+D27</f>
        <v>210.7</v>
      </c>
      <c r="E25" s="21">
        <f t="shared" si="0"/>
        <v>100.33333333333331</v>
      </c>
    </row>
    <row r="26" spans="1:5" s="25" customFormat="1" ht="22.5">
      <c r="A26" s="12" t="s">
        <v>58</v>
      </c>
      <c r="B26" s="26" t="s">
        <v>59</v>
      </c>
      <c r="C26" s="3"/>
      <c r="D26" s="3">
        <v>7.7</v>
      </c>
      <c r="E26" s="21"/>
    </row>
    <row r="27" spans="1:5" s="25" customFormat="1" ht="56.25">
      <c r="A27" s="12" t="s">
        <v>77</v>
      </c>
      <c r="B27" s="26" t="s">
        <v>78</v>
      </c>
      <c r="C27" s="2">
        <v>210</v>
      </c>
      <c r="D27" s="2">
        <v>203</v>
      </c>
      <c r="E27" s="21"/>
    </row>
    <row r="28" spans="1:5" s="25" customFormat="1" ht="11.25">
      <c r="A28" s="15" t="s">
        <v>69</v>
      </c>
      <c r="B28" s="16" t="s">
        <v>72</v>
      </c>
      <c r="C28" s="27">
        <f>C29</f>
        <v>0</v>
      </c>
      <c r="D28" s="27">
        <f>D29</f>
        <v>0</v>
      </c>
      <c r="E28" s="21"/>
    </row>
    <row r="29" spans="1:5" s="25" customFormat="1" ht="22.5">
      <c r="A29" s="12" t="s">
        <v>70</v>
      </c>
      <c r="B29" s="26" t="s">
        <v>71</v>
      </c>
      <c r="C29" s="2"/>
      <c r="D29" s="2"/>
      <c r="E29" s="21"/>
    </row>
    <row r="30" spans="1:5" s="25" customFormat="1" ht="11.25">
      <c r="A30" s="15" t="s">
        <v>73</v>
      </c>
      <c r="B30" s="16" t="s">
        <v>74</v>
      </c>
      <c r="C30" s="27"/>
      <c r="D30" s="27"/>
      <c r="E30" s="21"/>
    </row>
    <row r="31" spans="1:5" s="19" customFormat="1" ht="10.5">
      <c r="A31" s="31" t="s">
        <v>1</v>
      </c>
      <c r="B31" s="32" t="s">
        <v>5</v>
      </c>
      <c r="C31" s="20">
        <f>SUM(C32:C44)</f>
        <v>6451.1</v>
      </c>
      <c r="D31" s="20">
        <f>SUM(D32:D44)</f>
        <v>5417.3</v>
      </c>
      <c r="E31" s="21">
        <f t="shared" si="0"/>
        <v>83.97482599866689</v>
      </c>
    </row>
    <row r="32" spans="1:5" s="19" customFormat="1" ht="22.5">
      <c r="A32" s="13" t="s">
        <v>28</v>
      </c>
      <c r="B32" s="33" t="s">
        <v>29</v>
      </c>
      <c r="C32" s="34">
        <v>2558</v>
      </c>
      <c r="D32" s="34">
        <v>2174.3</v>
      </c>
      <c r="E32" s="21">
        <f t="shared" si="0"/>
        <v>85.00000000000001</v>
      </c>
    </row>
    <row r="33" spans="1:5" s="19" customFormat="1" ht="22.5">
      <c r="A33" s="35" t="s">
        <v>40</v>
      </c>
      <c r="B33" s="33" t="s">
        <v>41</v>
      </c>
      <c r="C33" s="34"/>
      <c r="D33" s="34"/>
      <c r="E33" s="21"/>
    </row>
    <row r="34" spans="1:5" s="19" customFormat="1" ht="22.5">
      <c r="A34" s="35" t="s">
        <v>82</v>
      </c>
      <c r="B34" s="33" t="s">
        <v>84</v>
      </c>
      <c r="C34" s="34"/>
      <c r="D34" s="34"/>
      <c r="E34" s="21"/>
    </row>
    <row r="35" spans="1:5" s="19" customFormat="1" ht="22.5">
      <c r="A35" s="35" t="s">
        <v>83</v>
      </c>
      <c r="B35" s="33" t="s">
        <v>85</v>
      </c>
      <c r="C35" s="34"/>
      <c r="D35" s="34"/>
      <c r="E35" s="21"/>
    </row>
    <row r="36" spans="1:5" s="19" customFormat="1" ht="33.75">
      <c r="A36" s="35" t="s">
        <v>60</v>
      </c>
      <c r="B36" s="33" t="s">
        <v>61</v>
      </c>
      <c r="C36" s="34"/>
      <c r="D36" s="34"/>
      <c r="E36" s="21"/>
    </row>
    <row r="37" spans="1:5" s="19" customFormat="1" ht="22.5">
      <c r="A37" s="35" t="s">
        <v>62</v>
      </c>
      <c r="B37" s="33" t="s">
        <v>63</v>
      </c>
      <c r="C37" s="34"/>
      <c r="D37" s="34"/>
      <c r="E37" s="21"/>
    </row>
    <row r="38" spans="1:5" s="19" customFormat="1" ht="45">
      <c r="A38" s="35" t="s">
        <v>79</v>
      </c>
      <c r="B38" s="33" t="s">
        <v>80</v>
      </c>
      <c r="C38" s="34"/>
      <c r="D38" s="34"/>
      <c r="E38" s="21"/>
    </row>
    <row r="39" spans="1:5" s="19" customFormat="1" ht="11.25">
      <c r="A39" s="35" t="s">
        <v>42</v>
      </c>
      <c r="B39" s="36" t="s">
        <v>43</v>
      </c>
      <c r="C39" s="34">
        <v>3455</v>
      </c>
      <c r="D39" s="34">
        <v>2960.7</v>
      </c>
      <c r="E39" s="21">
        <f t="shared" si="0"/>
        <v>85.69319826338639</v>
      </c>
    </row>
    <row r="40" spans="1:5" s="19" customFormat="1" ht="33.75">
      <c r="A40" s="13" t="s">
        <v>31</v>
      </c>
      <c r="B40" s="37" t="s">
        <v>30</v>
      </c>
      <c r="C40" s="34">
        <v>70.8</v>
      </c>
      <c r="D40" s="34">
        <v>70.8</v>
      </c>
      <c r="E40" s="21">
        <f t="shared" si="0"/>
        <v>100</v>
      </c>
    </row>
    <row r="41" spans="1:5" s="19" customFormat="1" ht="22.5">
      <c r="A41" s="13" t="s">
        <v>32</v>
      </c>
      <c r="B41" s="38" t="s">
        <v>33</v>
      </c>
      <c r="C41" s="34">
        <v>4.5</v>
      </c>
      <c r="D41" s="34">
        <v>4.5</v>
      </c>
      <c r="E41" s="21">
        <f t="shared" si="0"/>
        <v>100</v>
      </c>
    </row>
    <row r="42" spans="1:5" s="19" customFormat="1" ht="33.75">
      <c r="A42" s="13" t="s">
        <v>44</v>
      </c>
      <c r="B42" s="39" t="s">
        <v>45</v>
      </c>
      <c r="C42" s="34"/>
      <c r="D42" s="34"/>
      <c r="E42" s="21"/>
    </row>
    <row r="43" spans="1:5" s="19" customFormat="1" ht="22.5">
      <c r="A43" s="13" t="s">
        <v>46</v>
      </c>
      <c r="B43" s="39" t="s">
        <v>47</v>
      </c>
      <c r="C43" s="34">
        <v>362.8</v>
      </c>
      <c r="D43" s="34">
        <v>213</v>
      </c>
      <c r="E43" s="21">
        <f t="shared" si="0"/>
        <v>58.71003307607497</v>
      </c>
    </row>
    <row r="44" spans="1:5" s="19" customFormat="1" ht="33.75">
      <c r="A44" s="13" t="s">
        <v>67</v>
      </c>
      <c r="B44" s="39" t="s">
        <v>68</v>
      </c>
      <c r="C44" s="34"/>
      <c r="D44" s="34">
        <v>-6</v>
      </c>
      <c r="E44" s="21"/>
    </row>
    <row r="45" spans="1:5" s="19" customFormat="1" ht="10.5">
      <c r="A45" s="15" t="s">
        <v>9</v>
      </c>
      <c r="B45" s="24" t="s">
        <v>23</v>
      </c>
      <c r="C45" s="21">
        <f>C9+C31</f>
        <v>7236.1</v>
      </c>
      <c r="D45" s="21">
        <f>D9+D31</f>
        <v>6254.5</v>
      </c>
      <c r="E45" s="21">
        <f t="shared" si="0"/>
        <v>86.43468166553806</v>
      </c>
    </row>
    <row r="46" spans="1:5" s="19" customFormat="1" ht="10.5">
      <c r="A46" s="1"/>
      <c r="B46" s="40"/>
      <c r="C46" s="41"/>
      <c r="D46" s="41"/>
      <c r="E46" s="41"/>
    </row>
    <row r="47" spans="1:5" s="19" customFormat="1" ht="10.5">
      <c r="A47" s="1"/>
      <c r="B47" s="40"/>
      <c r="C47" s="41"/>
      <c r="D47" s="41"/>
      <c r="E47" s="41"/>
    </row>
    <row r="48" spans="1:5" ht="15">
      <c r="A48" s="49" t="s">
        <v>34</v>
      </c>
      <c r="B48" s="49"/>
      <c r="C48" s="49"/>
      <c r="D48" s="49"/>
      <c r="E48" s="42"/>
    </row>
    <row r="49" spans="1:5" ht="15">
      <c r="A49" s="4" t="s">
        <v>26</v>
      </c>
      <c r="C49" s="48"/>
      <c r="D49" s="42"/>
      <c r="E49" s="42"/>
    </row>
    <row r="971" ht="15">
      <c r="C971" s="45" t="s">
        <v>10</v>
      </c>
    </row>
    <row r="1077" ht="15">
      <c r="C1077" s="45" t="s">
        <v>10</v>
      </c>
    </row>
    <row r="1292" ht="15">
      <c r="C1292" s="45" t="s">
        <v>10</v>
      </c>
    </row>
  </sheetData>
  <sheetProtection/>
  <mergeCells count="5">
    <mergeCell ref="A48:D48"/>
    <mergeCell ref="C1:E1"/>
    <mergeCell ref="C2:E2"/>
    <mergeCell ref="C6:E6"/>
    <mergeCell ref="A4:E5"/>
  </mergeCells>
  <printOptions horizontalCentered="1"/>
  <pageMargins left="0.7874015748031497" right="0.1968503937007874" top="0.1968503937007874" bottom="0.1968503937007874" header="0.1968503937007874" footer="0.196850393700787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2014-03-18T11:30:02Z</cp:lastPrinted>
  <dcterms:created xsi:type="dcterms:W3CDTF">1999-10-28T10:18:25Z</dcterms:created>
  <dcterms:modified xsi:type="dcterms:W3CDTF">2014-06-26T04:31:13Z</dcterms:modified>
  <cp:category/>
  <cp:version/>
  <cp:contentType/>
  <cp:contentStatus/>
</cp:coreProperties>
</file>